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720" tabRatio="885" activeTab="0"/>
  </bookViews>
  <sheets>
    <sheet name="COG" sheetId="6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<sst xmlns="http://schemas.openxmlformats.org/spreadsheetml/2006/main" count="88" uniqueCount="88">
  <si>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</si>
  <si>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</si>
  <si>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</si>
  <si>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</si>
  <si>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</si>
  <si>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</si>
  <si>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</si>
  <si>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</si>
  <si>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</si>
  <si>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</si>
  <si>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</si>
  <si>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</si>
  <si>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</si>
  <si>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</si>
  <si>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</si>
  <si>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</si>
  <si>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</si>
  <si>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</si>
  <si>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</si>
  <si>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</si>
  <si>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</si>
  <si>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</si>
  <si>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</si>
  <si>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</si>
  <si>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</si>
  <si>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</si>
  <si>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</si>
  <si>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</si>
  <si>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</si>
  <si>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</si>
  <si>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</si>
  <si>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</si>
  <si>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</si>
  <si>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</si>
  <si>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</si>
  <si>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</si>
  <si>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</si>
  <si>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</si>
  <si>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</si>
  <si>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</si>
  <si>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</si>
  <si>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</si>
  <si>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</si>
  <si>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</si>
  <si>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</si>
  <si>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</si>
  <si>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</si>
  <si>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</si>
  <si>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</si>
  <si>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</si>
  <si>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</si>
  <si>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</si>
  <si>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</si>
  <si>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</si>
  <si>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</si>
  <si>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</si>
  <si>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</si>
  <si>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</si>
  <si>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</si>
  <si>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</si>
  <si>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</si>
  <si>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</si>
  <si>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</si>
  <si>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</si>
  <si>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</si>
  <si>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</si>
  <si>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</si>
  <si>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</si>
  <si>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</si>
  <si>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</si>
  <si>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</si>
  <si>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</si>
  <si>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</si>
  <si>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</si>
  <si>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</si>
  <si>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</si>
  <si>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</si>
  <si>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</si>
  <si>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</si>
  <si>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</si>
  <si>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</si>
  <si>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</si>
  <si>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</si>
  <si>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</si>
  <si>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</si>
  <si>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</si>
  <si>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</si>
  <si>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por Objeto del Gasto (Capítulo y Concepto)
Del 01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</si>
</sst>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/>
    </xf>
    <xf numFmtId="165" fontId="6" fillId="0" borderId="5" xfId="35" applyNumberFormat="1" applyFont="1" applyFill="1" applyBorder="1" applyProtection="1">
      <protection locked="0"/>
    </xf>
    <xf numFmtId="165" fontId="6" fillId="0" borderId="6" xfId="35" applyNumberFormat="1" applyFont="1" applyFill="1" applyBorder="1" applyProtection="1">
      <protection locked="0"/>
    </xf>
    <xf numFmtId="165" fontId="6" fillId="0" borderId="3" xfId="35" applyNumberFormat="1" applyFont="1" applyFill="1" applyBorder="1" applyProtection="1"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6" xfId="35" applyNumberFormat="1" applyFont="1" applyFill="1" applyBorder="1" applyProtection="1">
      <protection locked="0"/>
    </xf>
    <xf numFmtId="4" fontId="2" fillId="0" borderId="6" xfId="35" applyNumberFormat="1" applyFont="1" applyFill="1" applyBorder="1" applyProtection="1">
      <protection locked="0"/>
    </xf>
    <xf numFmtId="4" fontId="0" fillId="0" borderId="8" xfId="35" applyNumberFormat="1" applyFont="1" applyBorder="1"/>
    <xf numFmtId="43" fontId="0" fillId="0" borderId="0" xfId="0" applyNumberFormat="1" applyProtection="1">
      <protection locked="0"/>
    </xf>
    <xf numFmtId="3" fontId="2" fillId="0" borderId="6" xfId="35" applyNumberFormat="1" applyFont="1" applyFill="1" applyBorder="1" applyProtection="1">
      <protection locked="0"/>
    </xf>
    <xf numFmtId="165" fontId="2" fillId="0" borderId="6" xfId="35" applyNumberFormat="1" applyFont="1" applyFill="1" applyBorder="1" applyProtection="1">
      <protection locked="0"/>
    </xf>
    <xf numFmtId="1" fontId="2" fillId="0" borderId="6" xfId="35" applyNumberFormat="1" applyFont="1" applyFill="1" applyBorder="1" applyProtection="1">
      <protection locked="0"/>
    </xf>
    <xf numFmtId="0" fontId="6" fillId="0" borderId="6" xfId="35" applyNumberFormat="1" applyFont="1" applyFill="1" applyBorder="1" applyProtection="1">
      <protection locked="0"/>
    </xf>
    <xf numFmtId="43" fontId="0" fillId="0" borderId="0" xfId="35" applyFont="1" applyProtection="1"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2" xfId="28" applyNumberFormat="1" applyFont="1" applyFill="1" applyBorder="1" applyAlignment="1">
      <alignment horizontal="center" vertical="center" wrapText="1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6" xfId="28" applyFont="1" applyFill="1" applyBorder="1" applyAlignment="1">
      <alignment horizontal="center" vertical="center"/>
      <protection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1019175</xdr:colOff>
      <xdr:row>0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50.1" customHeight="1">
      <c r="A1" s="28" t="s">
        <v>87</v>
      </c>
      <c r="B1" s="29"/>
      <c r="C1" s="29"/>
      <c r="D1" s="29"/>
      <c r="E1" s="29"/>
      <c r="F1" s="29"/>
      <c r="G1" s="29"/>
      <c r="H1" s="30"/>
    </row>
    <row r="2" spans="1:8" ht="11.25">
      <c r="A2" s="33" t="s">
        <v>9</v>
      </c>
      <c r="B2" s="34"/>
      <c r="C2" s="28" t="s">
        <v>15</v>
      </c>
      <c r="D2" s="29"/>
      <c r="E2" s="29"/>
      <c r="F2" s="29"/>
      <c r="G2" s="30"/>
      <c r="H2" s="31" t="s">
        <v>14</v>
      </c>
    </row>
    <row r="3" spans="1:8" ht="24.95" customHeight="1">
      <c r="A3" s="35"/>
      <c r="B3" s="3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32"/>
    </row>
    <row r="4" spans="1:8" ht="11.25">
      <c r="A4" s="37"/>
      <c r="B4" s="3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1.25">
      <c r="A5" s="11" t="s">
        <v>16</v>
      </c>
      <c r="B5" s="4"/>
      <c r="C5" s="12">
        <f>SUM(C6:C12)</f>
        <v>2502908821.05</v>
      </c>
      <c r="D5" s="12">
        <f aca="true" t="shared" si="0" ref="D5:H5">SUM(D6:D12)</f>
        <v>13341393.790000001</v>
      </c>
      <c r="E5" s="12">
        <f t="shared" si="0"/>
        <v>2516250214.84</v>
      </c>
      <c r="F5" s="12">
        <f t="shared" si="0"/>
        <v>492774419.98</v>
      </c>
      <c r="G5" s="12">
        <f t="shared" si="0"/>
        <v>519104308.24</v>
      </c>
      <c r="H5" s="12">
        <f t="shared" si="0"/>
        <v>2023475794.8600001</v>
      </c>
    </row>
    <row r="6" spans="1:8" ht="11.25">
      <c r="A6" s="2"/>
      <c r="B6" s="8" t="s">
        <v>25</v>
      </c>
      <c r="C6" s="22">
        <v>1072315961.66</v>
      </c>
      <c r="D6" s="22">
        <v>-38475.81</v>
      </c>
      <c r="E6" s="22">
        <v>1072277485.85</v>
      </c>
      <c r="F6" s="22">
        <v>231252943.36</v>
      </c>
      <c r="G6" s="22">
        <v>261010910.56</v>
      </c>
      <c r="H6" s="22">
        <f>E6-F6</f>
        <v>841024542.49</v>
      </c>
    </row>
    <row r="7" spans="1:8" ht="11.25">
      <c r="A7" s="2"/>
      <c r="B7" s="8" t="s">
        <v>26</v>
      </c>
      <c r="C7" s="22">
        <v>23000000</v>
      </c>
      <c r="D7" s="22">
        <v>-26867.59</v>
      </c>
      <c r="E7" s="22">
        <v>22973132.41</v>
      </c>
      <c r="F7" s="22">
        <v>5639533.45</v>
      </c>
      <c r="G7" s="22">
        <v>6370031.71</v>
      </c>
      <c r="H7" s="22">
        <f aca="true" t="shared" si="1" ref="H7:H12">E7-F7</f>
        <v>17333598.96</v>
      </c>
    </row>
    <row r="8" spans="1:8" ht="11.25">
      <c r="A8" s="2"/>
      <c r="B8" s="8" t="s">
        <v>27</v>
      </c>
      <c r="C8" s="22">
        <v>267226276.74</v>
      </c>
      <c r="D8" s="22">
        <v>-3517595.07</v>
      </c>
      <c r="E8" s="22">
        <v>263708681.67</v>
      </c>
      <c r="F8" s="22">
        <v>33677498.18</v>
      </c>
      <c r="G8" s="22">
        <v>36832382.67</v>
      </c>
      <c r="H8" s="22">
        <f t="shared" si="1"/>
        <v>230031183.48999998</v>
      </c>
    </row>
    <row r="9" spans="1:8" ht="11.25">
      <c r="A9" s="2"/>
      <c r="B9" s="8" t="s">
        <v>1</v>
      </c>
      <c r="C9" s="22">
        <v>487363538.39</v>
      </c>
      <c r="D9" s="22">
        <v>6484720.03</v>
      </c>
      <c r="E9" s="22">
        <v>493848258.42</v>
      </c>
      <c r="F9" s="22">
        <v>78164215.25</v>
      </c>
      <c r="G9" s="22">
        <v>61175622.09</v>
      </c>
      <c r="H9" s="22">
        <f t="shared" si="1"/>
        <v>415684043.17</v>
      </c>
    </row>
    <row r="10" spans="1:8" ht="11.25">
      <c r="A10" s="2"/>
      <c r="B10" s="8" t="s">
        <v>28</v>
      </c>
      <c r="C10" s="22">
        <v>653003044.26</v>
      </c>
      <c r="D10" s="22">
        <v>10439612.23</v>
      </c>
      <c r="E10" s="22">
        <v>663442656.49</v>
      </c>
      <c r="F10" s="22">
        <v>144040229.74</v>
      </c>
      <c r="G10" s="22">
        <v>153715361.21</v>
      </c>
      <c r="H10" s="22">
        <f t="shared" si="1"/>
        <v>519402426.75</v>
      </c>
    </row>
    <row r="11" spans="1:8" ht="11.25">
      <c r="A11" s="2"/>
      <c r="B11" s="8" t="s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f t="shared" si="1"/>
        <v>0</v>
      </c>
    </row>
    <row r="12" spans="1:8" ht="11.25">
      <c r="A12" s="2"/>
      <c r="B12" s="8" t="s">
        <v>29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 t="shared" si="1"/>
        <v>0</v>
      </c>
    </row>
    <row r="13" spans="1:8" ht="11.25">
      <c r="A13" s="11" t="s">
        <v>17</v>
      </c>
      <c r="B13" s="4"/>
      <c r="C13" s="13">
        <f>SUM(C14:C22)</f>
        <v>357184204.68</v>
      </c>
      <c r="D13" s="13">
        <f aca="true" t="shared" si="2" ref="D13:H13">SUM(D14:D22)</f>
        <v>41476391.440000005</v>
      </c>
      <c r="E13" s="13">
        <f t="shared" si="2"/>
        <v>398660596.12</v>
      </c>
      <c r="F13" s="13">
        <f t="shared" si="2"/>
        <v>71797770.33</v>
      </c>
      <c r="G13" s="13">
        <f t="shared" si="2"/>
        <v>68224717.54</v>
      </c>
      <c r="H13" s="13">
        <f t="shared" si="2"/>
        <v>326862825.79</v>
      </c>
    </row>
    <row r="14" spans="1:8" ht="11.25">
      <c r="A14" s="2"/>
      <c r="B14" s="8" t="s">
        <v>30</v>
      </c>
      <c r="C14" s="22">
        <v>22852259.32</v>
      </c>
      <c r="D14" s="22">
        <v>1905787.13</v>
      </c>
      <c r="E14" s="22">
        <v>24758046.45</v>
      </c>
      <c r="F14" s="22">
        <v>1889714.42</v>
      </c>
      <c r="G14" s="22">
        <v>1835685.94</v>
      </c>
      <c r="H14" s="22">
        <f>E14-F14</f>
        <v>22868332.03</v>
      </c>
    </row>
    <row r="15" spans="1:8" ht="11.25">
      <c r="A15" s="2"/>
      <c r="B15" s="8" t="s">
        <v>31</v>
      </c>
      <c r="C15" s="22">
        <v>18358691.4</v>
      </c>
      <c r="D15" s="22">
        <v>1451423.87</v>
      </c>
      <c r="E15" s="22">
        <v>19810115.27</v>
      </c>
      <c r="F15" s="22">
        <v>1502907.87</v>
      </c>
      <c r="G15" s="22">
        <v>1480556.08</v>
      </c>
      <c r="H15" s="22">
        <f aca="true" t="shared" si="3" ref="H15:H22">E15-F15</f>
        <v>18307207.4</v>
      </c>
    </row>
    <row r="16" spans="1:8" ht="11.25">
      <c r="A16" s="2"/>
      <c r="B16" s="8" t="s">
        <v>32</v>
      </c>
      <c r="C16" s="22">
        <v>294399.96</v>
      </c>
      <c r="D16" s="22">
        <v>-10200</v>
      </c>
      <c r="E16" s="22">
        <v>284199.96</v>
      </c>
      <c r="F16" s="22">
        <v>0</v>
      </c>
      <c r="G16" s="22">
        <v>0</v>
      </c>
      <c r="H16" s="22">
        <f t="shared" si="3"/>
        <v>284199.96</v>
      </c>
    </row>
    <row r="17" spans="1:8" ht="11.25">
      <c r="A17" s="2"/>
      <c r="B17" s="8" t="s">
        <v>33</v>
      </c>
      <c r="C17" s="22">
        <v>11744251.08</v>
      </c>
      <c r="D17" s="22">
        <v>18437962.44</v>
      </c>
      <c r="E17" s="22">
        <v>30182213.52</v>
      </c>
      <c r="F17" s="22">
        <v>1237506.47</v>
      </c>
      <c r="G17" s="22">
        <v>1214335.62</v>
      </c>
      <c r="H17" s="22">
        <f t="shared" si="3"/>
        <v>28944707.05</v>
      </c>
    </row>
    <row r="18" spans="1:8" ht="11.25">
      <c r="A18" s="2"/>
      <c r="B18" s="8" t="s">
        <v>34</v>
      </c>
      <c r="C18" s="22">
        <v>6760214.47</v>
      </c>
      <c r="D18" s="22">
        <v>1729208.18</v>
      </c>
      <c r="E18" s="22">
        <v>8489422.65</v>
      </c>
      <c r="F18" s="22">
        <v>286274.6</v>
      </c>
      <c r="G18" s="22">
        <v>83828.59</v>
      </c>
      <c r="H18" s="22">
        <f t="shared" si="3"/>
        <v>8203148.050000001</v>
      </c>
    </row>
    <row r="19" spans="1:8" ht="11.25">
      <c r="A19" s="2"/>
      <c r="B19" s="8" t="s">
        <v>35</v>
      </c>
      <c r="C19" s="22">
        <v>185185252.99</v>
      </c>
      <c r="D19" s="22">
        <v>2750106.91</v>
      </c>
      <c r="E19" s="22">
        <v>187935359.9</v>
      </c>
      <c r="F19" s="22">
        <v>48821430.07</v>
      </c>
      <c r="G19" s="22">
        <v>47022250.58</v>
      </c>
      <c r="H19" s="22">
        <f t="shared" si="3"/>
        <v>139113929.83</v>
      </c>
    </row>
    <row r="20" spans="1:8" ht="11.25">
      <c r="A20" s="2"/>
      <c r="B20" s="8" t="s">
        <v>36</v>
      </c>
      <c r="C20" s="22">
        <v>18288925.39</v>
      </c>
      <c r="D20" s="22">
        <v>18496268.39</v>
      </c>
      <c r="E20" s="22">
        <v>36785193.78</v>
      </c>
      <c r="F20" s="22">
        <v>6000119.12</v>
      </c>
      <c r="G20" s="22">
        <v>5725278.85</v>
      </c>
      <c r="H20" s="22">
        <f t="shared" si="3"/>
        <v>30785074.66</v>
      </c>
    </row>
    <row r="21" spans="1:8" ht="11.25">
      <c r="A21" s="2"/>
      <c r="B21" s="8" t="s">
        <v>37</v>
      </c>
      <c r="C21" s="22">
        <v>21744769.12</v>
      </c>
      <c r="D21" s="22">
        <v>-10221764.68</v>
      </c>
      <c r="E21" s="22">
        <v>11523004.44</v>
      </c>
      <c r="F21" s="22">
        <v>114326.7</v>
      </c>
      <c r="G21" s="22">
        <v>114326.7</v>
      </c>
      <c r="H21" s="22">
        <f t="shared" si="3"/>
        <v>11408677.74</v>
      </c>
    </row>
    <row r="22" spans="1:8" ht="11.25">
      <c r="A22" s="2"/>
      <c r="B22" s="8" t="s">
        <v>38</v>
      </c>
      <c r="C22" s="22">
        <v>71955440.95</v>
      </c>
      <c r="D22" s="22">
        <v>6937599.2</v>
      </c>
      <c r="E22" s="22">
        <v>78893040.15</v>
      </c>
      <c r="F22" s="22">
        <v>11945491.08</v>
      </c>
      <c r="G22" s="22">
        <v>10748455.18</v>
      </c>
      <c r="H22" s="22">
        <f t="shared" si="3"/>
        <v>66947549.07000001</v>
      </c>
    </row>
    <row r="23" spans="1:8" ht="11.25">
      <c r="A23" s="11" t="s">
        <v>18</v>
      </c>
      <c r="B23" s="4"/>
      <c r="C23" s="13">
        <f>SUM(C24:C32)</f>
        <v>1263332891.5700002</v>
      </c>
      <c r="D23" s="13">
        <f aca="true" t="shared" si="4" ref="D23:H23">SUM(D24:D32)</f>
        <v>84679799.94</v>
      </c>
      <c r="E23" s="13">
        <f t="shared" si="4"/>
        <v>1348012691.51</v>
      </c>
      <c r="F23" s="13">
        <f t="shared" si="4"/>
        <v>203477487.63</v>
      </c>
      <c r="G23" s="13">
        <f t="shared" si="4"/>
        <v>157685657.57</v>
      </c>
      <c r="H23" s="13">
        <f t="shared" si="4"/>
        <v>1144535203.8799999</v>
      </c>
    </row>
    <row r="24" spans="1:8" ht="11.25">
      <c r="A24" s="2"/>
      <c r="B24" s="8" t="s">
        <v>39</v>
      </c>
      <c r="C24" s="22">
        <v>337341690.32</v>
      </c>
      <c r="D24" s="22">
        <v>17686508.79</v>
      </c>
      <c r="E24" s="22">
        <v>355028199.11</v>
      </c>
      <c r="F24" s="22">
        <v>61702068.33</v>
      </c>
      <c r="G24" s="22">
        <v>55718247</v>
      </c>
      <c r="H24" s="22">
        <f>E24-F24</f>
        <v>293326130.78000003</v>
      </c>
    </row>
    <row r="25" spans="1:8" ht="11.25">
      <c r="A25" s="2"/>
      <c r="B25" s="8" t="s">
        <v>40</v>
      </c>
      <c r="C25" s="22">
        <v>47968936.42</v>
      </c>
      <c r="D25" s="22">
        <v>1518935.75</v>
      </c>
      <c r="E25" s="22">
        <v>49487872.17</v>
      </c>
      <c r="F25" s="22">
        <v>10733513.77</v>
      </c>
      <c r="G25" s="22">
        <v>9691831.67</v>
      </c>
      <c r="H25" s="22">
        <f aca="true" t="shared" si="5" ref="H25:H32">E25-F25</f>
        <v>38754358.400000006</v>
      </c>
    </row>
    <row r="26" spans="1:8" ht="11.25">
      <c r="A26" s="2"/>
      <c r="B26" s="8" t="s">
        <v>41</v>
      </c>
      <c r="C26" s="22">
        <v>147573747.43</v>
      </c>
      <c r="D26" s="22">
        <v>39741970.56</v>
      </c>
      <c r="E26" s="22">
        <v>187315717.99</v>
      </c>
      <c r="F26" s="22">
        <v>16424861.72</v>
      </c>
      <c r="G26" s="22">
        <v>13666096.83</v>
      </c>
      <c r="H26" s="22">
        <f t="shared" si="5"/>
        <v>170890856.27</v>
      </c>
    </row>
    <row r="27" spans="1:8" ht="11.25">
      <c r="A27" s="2"/>
      <c r="B27" s="8" t="s">
        <v>42</v>
      </c>
      <c r="C27" s="22">
        <v>42530643.94</v>
      </c>
      <c r="D27" s="22">
        <v>293327.16</v>
      </c>
      <c r="E27" s="22">
        <v>42823971.1</v>
      </c>
      <c r="F27" s="22">
        <v>4840889.58</v>
      </c>
      <c r="G27" s="22">
        <v>4665965.35</v>
      </c>
      <c r="H27" s="22">
        <f t="shared" si="5"/>
        <v>37983081.52</v>
      </c>
    </row>
    <row r="28" spans="1:8" ht="11.25">
      <c r="A28" s="2"/>
      <c r="B28" s="8" t="s">
        <v>43</v>
      </c>
      <c r="C28" s="22">
        <v>457879194.65</v>
      </c>
      <c r="D28" s="22">
        <v>17095506.31</v>
      </c>
      <c r="E28" s="22">
        <v>474974700.96</v>
      </c>
      <c r="F28" s="22">
        <v>84201935.66</v>
      </c>
      <c r="G28" s="22">
        <v>54226276.89</v>
      </c>
      <c r="H28" s="22">
        <f t="shared" si="5"/>
        <v>390772765.29999995</v>
      </c>
    </row>
    <row r="29" spans="1:8" ht="11.25">
      <c r="A29" s="2"/>
      <c r="B29" s="8" t="s">
        <v>44</v>
      </c>
      <c r="C29" s="22">
        <v>95055948.17</v>
      </c>
      <c r="D29" s="22">
        <v>2048331.73</v>
      </c>
      <c r="E29" s="22">
        <v>97104279.9</v>
      </c>
      <c r="F29" s="22">
        <v>11291729.9</v>
      </c>
      <c r="G29" s="22">
        <v>6667023.73</v>
      </c>
      <c r="H29" s="22">
        <f t="shared" si="5"/>
        <v>85812550</v>
      </c>
    </row>
    <row r="30" spans="1:8" ht="11.25">
      <c r="A30" s="2"/>
      <c r="B30" s="8" t="s">
        <v>45</v>
      </c>
      <c r="C30" s="22">
        <v>4387288.95</v>
      </c>
      <c r="D30" s="22">
        <v>48679.4</v>
      </c>
      <c r="E30" s="22">
        <v>4435968.35</v>
      </c>
      <c r="F30" s="22">
        <v>351987.49</v>
      </c>
      <c r="G30" s="22">
        <v>289246.21</v>
      </c>
      <c r="H30" s="22">
        <f t="shared" si="5"/>
        <v>4083980.8599999994</v>
      </c>
    </row>
    <row r="31" spans="1:8" ht="11.25">
      <c r="A31" s="2"/>
      <c r="B31" s="8" t="s">
        <v>46</v>
      </c>
      <c r="C31" s="22">
        <v>46067932.88</v>
      </c>
      <c r="D31" s="22">
        <v>1299361.25</v>
      </c>
      <c r="E31" s="22">
        <v>47367294.13</v>
      </c>
      <c r="F31" s="22">
        <v>3778457.73</v>
      </c>
      <c r="G31" s="22">
        <v>3038852.25</v>
      </c>
      <c r="H31" s="22">
        <f t="shared" si="5"/>
        <v>43588836.400000006</v>
      </c>
    </row>
    <row r="32" spans="1:8" ht="11.25">
      <c r="A32" s="2"/>
      <c r="B32" s="8" t="s">
        <v>0</v>
      </c>
      <c r="C32" s="22">
        <v>84527508.81</v>
      </c>
      <c r="D32" s="22">
        <v>4947178.99</v>
      </c>
      <c r="E32" s="22">
        <v>89474687.8</v>
      </c>
      <c r="F32" s="22">
        <v>10152043.45</v>
      </c>
      <c r="G32" s="22">
        <v>9722117.64</v>
      </c>
      <c r="H32" s="22">
        <f t="shared" si="5"/>
        <v>79322644.35</v>
      </c>
    </row>
    <row r="33" spans="1:8" ht="11.25">
      <c r="A33" s="11" t="s">
        <v>19</v>
      </c>
      <c r="B33" s="4"/>
      <c r="C33" s="13">
        <f>SUM(C34:C42)</f>
        <v>844244415.65</v>
      </c>
      <c r="D33" s="13">
        <f aca="true" t="shared" si="6" ref="D33:H33">SUM(D34:D42)</f>
        <v>114430140.57000001</v>
      </c>
      <c r="E33" s="13">
        <f t="shared" si="6"/>
        <v>958674556.2199999</v>
      </c>
      <c r="F33" s="13">
        <f t="shared" si="6"/>
        <v>256836442.82999998</v>
      </c>
      <c r="G33" s="13">
        <f t="shared" si="6"/>
        <v>243643772.87</v>
      </c>
      <c r="H33" s="13">
        <f t="shared" si="6"/>
        <v>701838113.3900001</v>
      </c>
    </row>
    <row r="34" spans="1:8" ht="11.25">
      <c r="A34" s="2"/>
      <c r="B34" s="8" t="s">
        <v>47</v>
      </c>
      <c r="C34" s="22">
        <v>18401607.43</v>
      </c>
      <c r="D34" s="22">
        <v>1531804.1</v>
      </c>
      <c r="E34" s="22">
        <v>19933411.53</v>
      </c>
      <c r="F34" s="22">
        <v>3823768.92</v>
      </c>
      <c r="G34" s="22">
        <v>0</v>
      </c>
      <c r="H34" s="22">
        <f>E34-F34</f>
        <v>16109642.610000001</v>
      </c>
    </row>
    <row r="35" spans="1:8" ht="11.25">
      <c r="A35" s="2"/>
      <c r="B35" s="8" t="s">
        <v>48</v>
      </c>
      <c r="C35" s="22">
        <v>698701867.09</v>
      </c>
      <c r="D35" s="22">
        <v>24365372.78</v>
      </c>
      <c r="E35" s="22">
        <v>723067239.87</v>
      </c>
      <c r="F35" s="22">
        <v>227407137.38</v>
      </c>
      <c r="G35" s="22">
        <v>221590032.38</v>
      </c>
      <c r="H35" s="22">
        <f aca="true" t="shared" si="7" ref="H35:H42">E35-F35</f>
        <v>495660102.49</v>
      </c>
    </row>
    <row r="36" spans="1:8" ht="11.25">
      <c r="A36" s="2"/>
      <c r="B36" s="8" t="s">
        <v>49</v>
      </c>
      <c r="C36" s="22">
        <v>55918231.27</v>
      </c>
      <c r="D36" s="22">
        <v>62665211.11</v>
      </c>
      <c r="E36" s="22">
        <v>118583442.38</v>
      </c>
      <c r="F36" s="22">
        <v>16062806.29</v>
      </c>
      <c r="G36" s="22">
        <v>14141637.43</v>
      </c>
      <c r="H36" s="22">
        <f t="shared" si="7"/>
        <v>102520636.09</v>
      </c>
    </row>
    <row r="37" spans="1:8" ht="11.25">
      <c r="A37" s="2"/>
      <c r="B37" s="8" t="s">
        <v>50</v>
      </c>
      <c r="C37" s="22">
        <v>70137373.72</v>
      </c>
      <c r="D37" s="22">
        <v>25840252.58</v>
      </c>
      <c r="E37" s="22">
        <v>95977626.3</v>
      </c>
      <c r="F37" s="22">
        <v>9274110.72</v>
      </c>
      <c r="G37" s="22">
        <v>7643483.54</v>
      </c>
      <c r="H37" s="22">
        <f t="shared" si="7"/>
        <v>86703515.58</v>
      </c>
    </row>
    <row r="38" spans="1:8" ht="11.25">
      <c r="A38" s="2"/>
      <c r="B38" s="8" t="s">
        <v>7</v>
      </c>
      <c r="C38" s="22">
        <v>1085336.14</v>
      </c>
      <c r="D38" s="22">
        <v>0</v>
      </c>
      <c r="E38" s="22">
        <v>1085336.14</v>
      </c>
      <c r="F38" s="22">
        <v>268619.52</v>
      </c>
      <c r="G38" s="22">
        <v>268619.52</v>
      </c>
      <c r="H38" s="22">
        <f t="shared" si="7"/>
        <v>816716.6199999999</v>
      </c>
    </row>
    <row r="39" spans="1:8" ht="11.25">
      <c r="A39" s="2"/>
      <c r="B39" s="8" t="s">
        <v>51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7"/>
        <v>0</v>
      </c>
    </row>
    <row r="40" spans="1:8" ht="11.25">
      <c r="A40" s="2"/>
      <c r="B40" s="8" t="s">
        <v>52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f t="shared" si="7"/>
        <v>0</v>
      </c>
    </row>
    <row r="41" spans="1:8" ht="11.25">
      <c r="A41" s="2"/>
      <c r="B41" s="8" t="s">
        <v>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 t="shared" si="7"/>
        <v>0</v>
      </c>
    </row>
    <row r="42" spans="1:8" ht="11.25">
      <c r="A42" s="2"/>
      <c r="B42" s="8" t="s">
        <v>53</v>
      </c>
      <c r="C42" s="18">
        <v>0</v>
      </c>
      <c r="D42" s="20">
        <v>27500</v>
      </c>
      <c r="E42" s="20">
        <v>27500</v>
      </c>
      <c r="F42" s="19">
        <v>0</v>
      </c>
      <c r="G42" s="19">
        <v>0</v>
      </c>
      <c r="H42" s="19">
        <f t="shared" si="7"/>
        <v>27500</v>
      </c>
    </row>
    <row r="43" spans="1:8" ht="11.25">
      <c r="A43" s="11" t="s">
        <v>20</v>
      </c>
      <c r="B43" s="4"/>
      <c r="C43" s="13">
        <f>SUM(C44:C52)</f>
        <v>107949995.75999999</v>
      </c>
      <c r="D43" s="13">
        <f aca="true" t="shared" si="8" ref="D43:H43">SUM(D44:D52)</f>
        <v>155250566.92</v>
      </c>
      <c r="E43" s="13">
        <f t="shared" si="8"/>
        <v>263200562.67999998</v>
      </c>
      <c r="F43" s="13">
        <f t="shared" si="8"/>
        <v>11451342.51</v>
      </c>
      <c r="G43" s="13">
        <f t="shared" si="8"/>
        <v>11287852.11</v>
      </c>
      <c r="H43" s="13">
        <f t="shared" si="8"/>
        <v>251749220.16999996</v>
      </c>
    </row>
    <row r="44" spans="1:8" ht="11.25">
      <c r="A44" s="2"/>
      <c r="B44" s="8" t="s">
        <v>54</v>
      </c>
      <c r="C44" s="22">
        <v>24193408.07</v>
      </c>
      <c r="D44" s="22">
        <v>9433159.96</v>
      </c>
      <c r="E44" s="22">
        <v>33626568.03</v>
      </c>
      <c r="F44" s="22">
        <v>4554016.22</v>
      </c>
      <c r="G44" s="22">
        <v>4390525.82</v>
      </c>
      <c r="H44" s="22">
        <f>E44-F44</f>
        <v>29072551.810000002</v>
      </c>
    </row>
    <row r="45" spans="1:8" ht="11.25">
      <c r="A45" s="2"/>
      <c r="B45" s="8" t="s">
        <v>55</v>
      </c>
      <c r="C45" s="22">
        <v>2968534</v>
      </c>
      <c r="D45" s="22">
        <v>386782.44</v>
      </c>
      <c r="E45" s="22">
        <v>3355316.44</v>
      </c>
      <c r="F45" s="22">
        <v>460950.44</v>
      </c>
      <c r="G45" s="22">
        <v>460950.44</v>
      </c>
      <c r="H45" s="22">
        <f aca="true" t="shared" si="9" ref="H45:H64">E45-F45</f>
        <v>2894366</v>
      </c>
    </row>
    <row r="46" spans="1:8" ht="11.25">
      <c r="A46" s="2"/>
      <c r="B46" s="8" t="s">
        <v>56</v>
      </c>
      <c r="C46" s="22">
        <v>1085038</v>
      </c>
      <c r="D46" s="22">
        <v>72565.41</v>
      </c>
      <c r="E46" s="22">
        <v>1157603.41</v>
      </c>
      <c r="F46" s="22">
        <v>0</v>
      </c>
      <c r="G46" s="22">
        <v>0</v>
      </c>
      <c r="H46" s="22">
        <f t="shared" si="9"/>
        <v>1157603.41</v>
      </c>
    </row>
    <row r="47" spans="1:8" ht="11.25">
      <c r="A47" s="2"/>
      <c r="B47" s="8" t="s">
        <v>57</v>
      </c>
      <c r="C47" s="22">
        <v>42080000</v>
      </c>
      <c r="D47" s="22">
        <v>1064039.03</v>
      </c>
      <c r="E47" s="22">
        <v>43144039.03</v>
      </c>
      <c r="F47" s="22">
        <v>0</v>
      </c>
      <c r="G47" s="22">
        <v>0</v>
      </c>
      <c r="H47" s="22">
        <f t="shared" si="9"/>
        <v>43144039.03</v>
      </c>
    </row>
    <row r="48" spans="1:8" ht="11.25">
      <c r="A48" s="2"/>
      <c r="B48" s="8" t="s">
        <v>58</v>
      </c>
      <c r="C48" s="22">
        <v>112183.5</v>
      </c>
      <c r="D48" s="22">
        <v>4180367.85</v>
      </c>
      <c r="E48" s="22">
        <v>4292551.35</v>
      </c>
      <c r="F48" s="22">
        <v>128760</v>
      </c>
      <c r="G48" s="22">
        <v>128760</v>
      </c>
      <c r="H48" s="22">
        <f t="shared" si="9"/>
        <v>4163791.3499999996</v>
      </c>
    </row>
    <row r="49" spans="1:8" ht="11.25">
      <c r="A49" s="2"/>
      <c r="B49" s="8" t="s">
        <v>59</v>
      </c>
      <c r="C49" s="22">
        <v>23090481.84</v>
      </c>
      <c r="D49" s="22">
        <v>6619212.88</v>
      </c>
      <c r="E49" s="22">
        <v>29709694.72</v>
      </c>
      <c r="F49" s="22">
        <v>3782485.83</v>
      </c>
      <c r="G49" s="22">
        <v>3782485.83</v>
      </c>
      <c r="H49" s="22">
        <f t="shared" si="9"/>
        <v>25927208.89</v>
      </c>
    </row>
    <row r="50" spans="1:8" ht="11.25">
      <c r="A50" s="2"/>
      <c r="B50" s="8" t="s">
        <v>60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9"/>
        <v>0</v>
      </c>
    </row>
    <row r="51" spans="1:8" ht="11.25">
      <c r="A51" s="2"/>
      <c r="B51" s="8" t="s">
        <v>61</v>
      </c>
      <c r="C51" s="22">
        <v>0</v>
      </c>
      <c r="D51" s="22">
        <v>115000</v>
      </c>
      <c r="E51" s="22">
        <v>115000</v>
      </c>
      <c r="F51" s="22">
        <v>0</v>
      </c>
      <c r="G51" s="22">
        <v>0</v>
      </c>
      <c r="H51" s="22">
        <f t="shared" si="9"/>
        <v>115000</v>
      </c>
    </row>
    <row r="52" spans="1:8" ht="11.25">
      <c r="A52" s="2"/>
      <c r="B52" s="8" t="s">
        <v>62</v>
      </c>
      <c r="C52" s="22">
        <v>14420350.35</v>
      </c>
      <c r="D52" s="22">
        <v>133379439.35</v>
      </c>
      <c r="E52" s="22">
        <v>147799789.7</v>
      </c>
      <c r="F52" s="22">
        <v>2525130.02</v>
      </c>
      <c r="G52" s="22">
        <v>2525130.02</v>
      </c>
      <c r="H52" s="22">
        <f t="shared" si="9"/>
        <v>145274659.67999998</v>
      </c>
    </row>
    <row r="53" spans="1:8" ht="11.25">
      <c r="A53" s="11" t="s">
        <v>21</v>
      </c>
      <c r="B53" s="4"/>
      <c r="C53" s="13">
        <f>SUM(C54:C56)</f>
        <v>743470978.29</v>
      </c>
      <c r="D53" s="13">
        <f aca="true" t="shared" si="10" ref="D53:H53">SUM(D54:D56)</f>
        <v>581263884.5500001</v>
      </c>
      <c r="E53" s="13">
        <f t="shared" si="10"/>
        <v>1324734862.84</v>
      </c>
      <c r="F53" s="13">
        <f t="shared" si="10"/>
        <v>98942082.36999999</v>
      </c>
      <c r="G53" s="13">
        <f t="shared" si="10"/>
        <v>92170879.62</v>
      </c>
      <c r="H53" s="13">
        <f t="shared" si="10"/>
        <v>1225792780.47</v>
      </c>
    </row>
    <row r="54" spans="1:8" ht="11.25">
      <c r="A54" s="2"/>
      <c r="B54" s="8" t="s">
        <v>63</v>
      </c>
      <c r="C54" s="23">
        <v>544170978.29</v>
      </c>
      <c r="D54" s="23">
        <v>396177281.85</v>
      </c>
      <c r="E54" s="23">
        <v>940348260.14</v>
      </c>
      <c r="F54" s="23">
        <v>59497825.57</v>
      </c>
      <c r="G54" s="23">
        <v>54528160.31</v>
      </c>
      <c r="H54" s="23">
        <f t="shared" si="9"/>
        <v>880850434.5699999</v>
      </c>
    </row>
    <row r="55" spans="1:8" ht="11.25">
      <c r="A55" s="2"/>
      <c r="B55" s="8" t="s">
        <v>64</v>
      </c>
      <c r="C55" s="23">
        <v>199300000</v>
      </c>
      <c r="D55" s="23">
        <v>184906213.87</v>
      </c>
      <c r="E55" s="23">
        <v>384206213.87</v>
      </c>
      <c r="F55" s="23">
        <v>39263867.98</v>
      </c>
      <c r="G55" s="23">
        <v>37462330.49</v>
      </c>
      <c r="H55" s="23">
        <f t="shared" si="9"/>
        <v>344942345.89</v>
      </c>
    </row>
    <row r="56" spans="1:8" ht="11.25">
      <c r="A56" s="2"/>
      <c r="B56" s="8" t="s">
        <v>65</v>
      </c>
      <c r="C56" s="23">
        <v>0</v>
      </c>
      <c r="D56" s="23">
        <v>180388.83</v>
      </c>
      <c r="E56" s="23">
        <v>180388.83</v>
      </c>
      <c r="F56" s="23">
        <v>180388.82</v>
      </c>
      <c r="G56" s="23">
        <v>180388.82</v>
      </c>
      <c r="H56" s="23">
        <f t="shared" si="9"/>
        <v>0.009999999980209395</v>
      </c>
    </row>
    <row r="57" spans="1:8" ht="11.25">
      <c r="A57" s="11" t="s">
        <v>22</v>
      </c>
      <c r="B57" s="4"/>
      <c r="C57" s="13">
        <f>SUM(C58:C64)</f>
        <v>300000</v>
      </c>
      <c r="D57" s="13">
        <f aca="true" t="shared" si="11" ref="D57:H57">SUM(D58:D64)</f>
        <v>56350879.97</v>
      </c>
      <c r="E57" s="13">
        <f t="shared" si="11"/>
        <v>56650879.97</v>
      </c>
      <c r="F57" s="13">
        <f t="shared" si="11"/>
        <v>1000702.6</v>
      </c>
      <c r="G57" s="13">
        <f t="shared" si="11"/>
        <v>1000702.6</v>
      </c>
      <c r="H57" s="13">
        <f t="shared" si="11"/>
        <v>55650177.37</v>
      </c>
    </row>
    <row r="58" spans="1:8" ht="11.25">
      <c r="A58" s="2"/>
      <c r="B58" s="8" t="s">
        <v>66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si="9"/>
        <v>0</v>
      </c>
    </row>
    <row r="59" spans="1:8" ht="11.25">
      <c r="A59" s="2"/>
      <c r="B59" s="8" t="s">
        <v>67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9"/>
        <v>0</v>
      </c>
    </row>
    <row r="60" spans="1:8" ht="11.25">
      <c r="A60" s="2"/>
      <c r="B60" s="8" t="s">
        <v>68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9"/>
        <v>0</v>
      </c>
    </row>
    <row r="61" spans="1:8" ht="11.25">
      <c r="A61" s="2"/>
      <c r="B61" s="8" t="s">
        <v>69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9"/>
        <v>0</v>
      </c>
    </row>
    <row r="62" spans="1:8" ht="11.25">
      <c r="A62" s="2"/>
      <c r="B62" s="8" t="s">
        <v>70</v>
      </c>
      <c r="C62" s="22">
        <v>300000</v>
      </c>
      <c r="D62" s="22">
        <v>1000702.6</v>
      </c>
      <c r="E62" s="22">
        <v>1300702.6</v>
      </c>
      <c r="F62" s="22">
        <v>1000702.6</v>
      </c>
      <c r="G62" s="22">
        <v>1000702.6</v>
      </c>
      <c r="H62" s="22">
        <f t="shared" si="9"/>
        <v>300000.0000000001</v>
      </c>
    </row>
    <row r="63" spans="1:8" ht="11.25">
      <c r="A63" s="2"/>
      <c r="B63" s="8" t="s">
        <v>71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9"/>
        <v>0</v>
      </c>
    </row>
    <row r="64" spans="1:8" ht="11.25">
      <c r="A64" s="2"/>
      <c r="B64" s="8" t="s">
        <v>72</v>
      </c>
      <c r="C64" s="18">
        <v>0</v>
      </c>
      <c r="D64" s="22">
        <v>55350177.37</v>
      </c>
      <c r="E64" s="22">
        <v>55350177.37</v>
      </c>
      <c r="F64" s="18">
        <v>0</v>
      </c>
      <c r="G64" s="18">
        <v>0</v>
      </c>
      <c r="H64" s="24">
        <f t="shared" si="9"/>
        <v>55350177.37</v>
      </c>
    </row>
    <row r="65" spans="1:8" ht="11.25">
      <c r="A65" s="11" t="s">
        <v>23</v>
      </c>
      <c r="B65" s="4"/>
      <c r="C65" s="25">
        <f>SUM(C66:C68)</f>
        <v>0</v>
      </c>
      <c r="D65" s="25">
        <f aca="true" t="shared" si="12" ref="D65:H65">SUM(D66:D68)</f>
        <v>0</v>
      </c>
      <c r="E65" s="25">
        <f t="shared" si="12"/>
        <v>0</v>
      </c>
      <c r="F65" s="25">
        <f t="shared" si="12"/>
        <v>0</v>
      </c>
      <c r="G65" s="25">
        <f t="shared" si="12"/>
        <v>0</v>
      </c>
      <c r="H65" s="18">
        <f t="shared" si="12"/>
        <v>0</v>
      </c>
    </row>
    <row r="66" spans="1:8" ht="11.25">
      <c r="A66" s="2"/>
      <c r="B66" s="8" t="s">
        <v>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/>
    </row>
    <row r="67" spans="1:8" ht="11.25">
      <c r="A67" s="2"/>
      <c r="B67" s="8" t="s">
        <v>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/>
    </row>
    <row r="68" spans="1:8" ht="11.25">
      <c r="A68" s="2"/>
      <c r="B68" s="8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/>
    </row>
    <row r="69" spans="1:8" ht="11.25">
      <c r="A69" s="11" t="s">
        <v>24</v>
      </c>
      <c r="B69" s="4"/>
      <c r="C69" s="13">
        <f>SUM(C70:C76)</f>
        <v>188019857.44</v>
      </c>
      <c r="D69" s="13">
        <f aca="true" t="shared" si="13" ref="D69:H69">SUM(D70:D76)</f>
        <v>0</v>
      </c>
      <c r="E69" s="13">
        <f t="shared" si="13"/>
        <v>188019857.44</v>
      </c>
      <c r="F69" s="13">
        <f t="shared" si="13"/>
        <v>42188515.04000001</v>
      </c>
      <c r="G69" s="13">
        <f t="shared" si="13"/>
        <v>42188515.04000001</v>
      </c>
      <c r="H69" s="13">
        <f t="shared" si="13"/>
        <v>145831342.39999998</v>
      </c>
    </row>
    <row r="70" spans="1:8" ht="11.25">
      <c r="A70" s="2"/>
      <c r="B70" s="8" t="s">
        <v>73</v>
      </c>
      <c r="C70" s="22">
        <v>75512578.02</v>
      </c>
      <c r="D70" s="22">
        <v>0</v>
      </c>
      <c r="E70" s="22">
        <v>75512578.02</v>
      </c>
      <c r="F70" s="22">
        <v>18554593.12</v>
      </c>
      <c r="G70" s="22">
        <v>18554593.12</v>
      </c>
      <c r="H70" s="22">
        <f>E70-F70</f>
        <v>56957984.89999999</v>
      </c>
    </row>
    <row r="71" spans="1:8" ht="11.25">
      <c r="A71" s="2"/>
      <c r="B71" s="8" t="s">
        <v>74</v>
      </c>
      <c r="C71" s="22">
        <v>110405199.42</v>
      </c>
      <c r="D71" s="22">
        <v>0</v>
      </c>
      <c r="E71" s="22">
        <v>110405199.42</v>
      </c>
      <c r="F71" s="22">
        <v>23633921.92</v>
      </c>
      <c r="G71" s="22">
        <v>23633921.92</v>
      </c>
      <c r="H71" s="22">
        <f aca="true" t="shared" si="14" ref="H71:H76">E71-F71</f>
        <v>86771277.5</v>
      </c>
    </row>
    <row r="72" spans="1:8" ht="11.25">
      <c r="A72" s="2"/>
      <c r="B72" s="8" t="s">
        <v>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4"/>
        <v>0</v>
      </c>
    </row>
    <row r="73" spans="1:8" ht="11.25">
      <c r="A73" s="2"/>
      <c r="B73" s="8" t="s">
        <v>76</v>
      </c>
      <c r="C73" s="22">
        <v>102080</v>
      </c>
      <c r="D73" s="22">
        <v>0</v>
      </c>
      <c r="E73" s="22">
        <v>102080</v>
      </c>
      <c r="F73" s="22">
        <v>0</v>
      </c>
      <c r="G73" s="22">
        <v>0</v>
      </c>
      <c r="H73" s="22">
        <f t="shared" si="14"/>
        <v>102080</v>
      </c>
    </row>
    <row r="74" spans="1:8" ht="11.25">
      <c r="A74" s="2"/>
      <c r="B74" s="8" t="s">
        <v>77</v>
      </c>
      <c r="C74" s="22">
        <v>2000000</v>
      </c>
      <c r="D74" s="22">
        <v>0</v>
      </c>
      <c r="E74" s="22">
        <v>2000000</v>
      </c>
      <c r="F74" s="22">
        <v>0</v>
      </c>
      <c r="G74" s="22">
        <v>0</v>
      </c>
      <c r="H74" s="22">
        <f t="shared" si="14"/>
        <v>2000000</v>
      </c>
    </row>
    <row r="75" spans="1:8" ht="11.25">
      <c r="A75" s="2"/>
      <c r="B75" s="8" t="s">
        <v>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 t="shared" si="14"/>
        <v>0</v>
      </c>
    </row>
    <row r="76" spans="1:8" ht="11.25">
      <c r="A76" s="3"/>
      <c r="B76" s="9" t="s">
        <v>79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4"/>
        <v>0</v>
      </c>
    </row>
    <row r="77" spans="1:8" ht="11.25">
      <c r="A77" s="5"/>
      <c r="B77" s="10" t="s">
        <v>8</v>
      </c>
      <c r="C77" s="14">
        <f>SUM(C5+C13+C23+C33+C43+C53+C57+C65+C69)</f>
        <v>6007411164.44</v>
      </c>
      <c r="D77" s="14">
        <f aca="true" t="shared" si="15" ref="D77:F77">SUM(D5+D13+D23+D33+D43+D53+D57+D65+D69)</f>
        <v>1046793057.1800001</v>
      </c>
      <c r="E77" s="14">
        <f t="shared" si="15"/>
        <v>7054204221.620001</v>
      </c>
      <c r="F77" s="14">
        <f t="shared" si="15"/>
        <v>1178468763.2899997</v>
      </c>
      <c r="G77" s="14">
        <f>SUM(G5+G13+G23+G33+G43+G53+G57+G65+G69)</f>
        <v>1135306405.5899997</v>
      </c>
      <c r="H77" s="14">
        <f>SUM(H5+H13+H23+H33+H43+H53+H57+H65+H69)</f>
        <v>5875735458.33</v>
      </c>
    </row>
    <row r="79" spans="3:8" ht="11.25">
      <c r="C79" s="26"/>
      <c r="D79" s="26"/>
      <c r="E79" s="26"/>
      <c r="F79" s="26"/>
      <c r="G79" s="26"/>
      <c r="H79" s="26"/>
    </row>
    <row r="80" spans="3:8" ht="11.25">
      <c r="C80" s="21"/>
      <c r="D80" s="21"/>
      <c r="E80" s="21"/>
      <c r="F80" s="21"/>
      <c r="G80" s="21"/>
      <c r="H80" s="21"/>
    </row>
    <row r="92" spans="2:6" ht="11.25">
      <c r="B92" s="15" t="s">
        <v>83</v>
      </c>
      <c r="C92" s="16"/>
      <c r="D92" s="39" t="s">
        <v>84</v>
      </c>
      <c r="E92" s="39"/>
      <c r="F92" s="39"/>
    </row>
    <row r="93" spans="2:6" ht="11.25">
      <c r="B93" s="17" t="s">
        <v>85</v>
      </c>
      <c r="C93" s="16"/>
      <c r="D93" s="27" t="s">
        <v>86</v>
      </c>
      <c r="E93" s="27"/>
      <c r="F93" s="27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2"/>
  <ignoredErrors>
    <ignoredError sqref="C5:H7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2020-04-17T17:49:43Z</cp:lastPrinted>
  <dcterms:created xsi:type="dcterms:W3CDTF">2014-02-10T03:37:14Z</dcterms:created>
  <dcterms:modified xsi:type="dcterms:W3CDTF">2020-05-05T14:55:34Z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